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5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6" i="1"/>
  <c r="B19"/>
  <c r="B17"/>
  <c r="B12"/>
  <c r="B32" s="1"/>
  <c r="B5"/>
  <c r="B4"/>
  <c r="B3"/>
</calcChain>
</file>

<file path=xl/sharedStrings.xml><?xml version="1.0" encoding="utf-8"?>
<sst xmlns="http://schemas.openxmlformats.org/spreadsheetml/2006/main" count="32" uniqueCount="32">
  <si>
    <t xml:space="preserve">Проект сметы доходов и расходов Товарищества на 2010 год, утвержденный общим собранием членов ТСЖ "Развилка-44" </t>
  </si>
  <si>
    <t>Сумма, тыс. руб.</t>
  </si>
  <si>
    <t>Целевые взносы на текущий ремонт (с учетом остатка с 2009 г)</t>
  </si>
  <si>
    <t>Целевые взносы на капитальный ремонт (с учетом остатка с 2009 г.)</t>
  </si>
  <si>
    <t>Доход (в т.ч. управление и мат. обеспечение, аренда общего имущества и т.д.)</t>
  </si>
  <si>
    <t>Расходы, в том числе:</t>
  </si>
  <si>
    <t>Текущий ремонт</t>
  </si>
  <si>
    <t>Услуги банка</t>
  </si>
  <si>
    <t>УСН (6%)</t>
  </si>
  <si>
    <t>ФОТ</t>
  </si>
  <si>
    <t>Налоги с ФОТ (14,2%)</t>
  </si>
  <si>
    <t>Благоустройство придомовой территории</t>
  </si>
  <si>
    <t>Страхование лифтов</t>
  </si>
  <si>
    <t>Ремонт и аттестация измерительных приборов</t>
  </si>
  <si>
    <t>Замеры сопротивления изоляции внутридомовой электросети</t>
  </si>
  <si>
    <t>Замена и заправка огнетушителей</t>
  </si>
  <si>
    <t>Программное обеспечение</t>
  </si>
  <si>
    <t>Услуги связи</t>
  </si>
  <si>
    <t>Услуги юриста</t>
  </si>
  <si>
    <t>Диспетчеризация лифтов</t>
  </si>
  <si>
    <t>Оформление общего долевого имущества</t>
  </si>
  <si>
    <t xml:space="preserve">Переоборудование домофонной системы с черного входа в подъезды </t>
  </si>
  <si>
    <t>Установка пожарной сигнализации</t>
  </si>
  <si>
    <t>Уборка снега спец. транспортом</t>
  </si>
  <si>
    <t>Материалы и запчасти</t>
  </si>
  <si>
    <t>Канцтовары, оргтехника</t>
  </si>
  <si>
    <t>Противогололедные средства</t>
  </si>
  <si>
    <t>Транспортные расходы</t>
  </si>
  <si>
    <t>Ремонт помещений под архив и кабинет ТСЖ</t>
  </si>
  <si>
    <t>Мебель в кабинет ТСЖ и архив</t>
  </si>
  <si>
    <t>Непредвиденные расходы</t>
  </si>
  <si>
    <t>Итого: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</si>
</sst>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>
      <selection activeCell="E5" sqref="E5"/>
    </sheetView>
  </sheetViews>
  <sheetFormatPr defaultRowHeight="15"/>
  <cols>
    <col min="1" max="1" width="49.28515625" customWidth="1"/>
    <col min="2" max="2" width="33.85546875" style="13" customWidth="1"/>
  </cols>
  <sheetData>
    <row r="1" spans="1:9" ht="61.5" customHeight="1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9" s="4" customFormat="1" ht="15.75">
      <c r="A2" s="3"/>
      <c r="B2" s="3" t="s">
        <v>1</v>
      </c>
    </row>
    <row r="3" spans="1:9" s="4" customFormat="1" ht="31.5">
      <c r="A3" s="5" t="s">
        <v>2</v>
      </c>
      <c r="B3" s="6">
        <f>385+900</f>
        <v>1285</v>
      </c>
    </row>
    <row r="4" spans="1:9" s="4" customFormat="1" ht="31.5">
      <c r="A4" s="5" t="s">
        <v>3</v>
      </c>
      <c r="B4" s="6">
        <f>515+518</f>
        <v>1033</v>
      </c>
    </row>
    <row r="5" spans="1:9" s="4" customFormat="1" ht="31.5">
      <c r="A5" s="7" t="s">
        <v>4</v>
      </c>
      <c r="B5" s="6">
        <f>1308+500+600+80</f>
        <v>2488</v>
      </c>
    </row>
    <row r="6" spans="1:9" s="4" customFormat="1" ht="15.75">
      <c r="A6" s="3" t="s">
        <v>5</v>
      </c>
      <c r="B6" s="8"/>
    </row>
    <row r="7" spans="1:9" s="4" customFormat="1" ht="15.75">
      <c r="A7" s="9" t="s">
        <v>6</v>
      </c>
      <c r="B7" s="6">
        <v>1285</v>
      </c>
    </row>
    <row r="8" spans="1:9" s="4" customFormat="1" ht="15.75">
      <c r="A8" s="9" t="s">
        <v>7</v>
      </c>
      <c r="B8" s="6">
        <v>250</v>
      </c>
    </row>
    <row r="9" spans="1:9" s="4" customFormat="1" ht="15.75">
      <c r="A9" s="9" t="s">
        <v>8</v>
      </c>
      <c r="B9" s="6">
        <v>150</v>
      </c>
    </row>
    <row r="10" spans="1:9" s="4" customFormat="1" ht="15.75">
      <c r="A10" s="9" t="s">
        <v>9</v>
      </c>
      <c r="B10" s="6">
        <v>780</v>
      </c>
    </row>
    <row r="11" spans="1:9" s="4" customFormat="1" ht="15.75">
      <c r="A11" s="9" t="s">
        <v>10</v>
      </c>
      <c r="B11" s="6">
        <v>111</v>
      </c>
    </row>
    <row r="12" spans="1:9" s="4" customFormat="1" ht="15.75">
      <c r="A12" s="9" t="s">
        <v>11</v>
      </c>
      <c r="B12" s="6">
        <f>260+120</f>
        <v>380</v>
      </c>
    </row>
    <row r="13" spans="1:9" s="4" customFormat="1" ht="15.75">
      <c r="A13" s="9" t="s">
        <v>12</v>
      </c>
      <c r="B13" s="6">
        <v>15</v>
      </c>
    </row>
    <row r="14" spans="1:9" s="4" customFormat="1" ht="15.75">
      <c r="A14" s="9" t="s">
        <v>13</v>
      </c>
      <c r="B14" s="6">
        <v>25</v>
      </c>
    </row>
    <row r="15" spans="1:9" s="4" customFormat="1" ht="31.5">
      <c r="A15" s="5" t="s">
        <v>14</v>
      </c>
      <c r="B15" s="6">
        <v>30</v>
      </c>
    </row>
    <row r="16" spans="1:9" s="4" customFormat="1" ht="15.75">
      <c r="A16" s="9" t="s">
        <v>15</v>
      </c>
      <c r="B16" s="6">
        <v>5</v>
      </c>
    </row>
    <row r="17" spans="1:2" s="4" customFormat="1" ht="15.75">
      <c r="A17" s="9" t="s">
        <v>16</v>
      </c>
      <c r="B17" s="6">
        <f>30.5+20</f>
        <v>50.5</v>
      </c>
    </row>
    <row r="18" spans="1:2" s="4" customFormat="1" ht="15.75">
      <c r="A18" s="9" t="s">
        <v>17</v>
      </c>
      <c r="B18" s="6">
        <v>35</v>
      </c>
    </row>
    <row r="19" spans="1:2" s="4" customFormat="1" ht="15.75">
      <c r="A19" s="9" t="s">
        <v>18</v>
      </c>
      <c r="B19" s="6">
        <f>23+50</f>
        <v>73</v>
      </c>
    </row>
    <row r="20" spans="1:2" s="4" customFormat="1" ht="15.75">
      <c r="A20" s="9" t="s">
        <v>19</v>
      </c>
      <c r="B20" s="6">
        <v>465</v>
      </c>
    </row>
    <row r="21" spans="1:2" s="4" customFormat="1" ht="15.75">
      <c r="A21" s="9" t="s">
        <v>20</v>
      </c>
      <c r="B21" s="6">
        <v>80</v>
      </c>
    </row>
    <row r="22" spans="1:2" s="4" customFormat="1" ht="31.5">
      <c r="A22" s="5" t="s">
        <v>21</v>
      </c>
      <c r="B22" s="6">
        <v>24</v>
      </c>
    </row>
    <row r="23" spans="1:2" s="4" customFormat="1" ht="15.75">
      <c r="A23" s="5" t="s">
        <v>22</v>
      </c>
      <c r="B23" s="6">
        <v>295</v>
      </c>
    </row>
    <row r="24" spans="1:2" s="4" customFormat="1" ht="15.75">
      <c r="A24" s="5" t="s">
        <v>23</v>
      </c>
      <c r="B24" s="6">
        <v>20</v>
      </c>
    </row>
    <row r="25" spans="1:2" s="4" customFormat="1" ht="15.75">
      <c r="A25" s="9" t="s">
        <v>24</v>
      </c>
      <c r="B25" s="6">
        <v>800</v>
      </c>
    </row>
    <row r="26" spans="1:2" s="4" customFormat="1" ht="15.75">
      <c r="A26" s="9" t="s">
        <v>25</v>
      </c>
      <c r="B26" s="6">
        <f>64+20</f>
        <v>84</v>
      </c>
    </row>
    <row r="27" spans="1:2" s="4" customFormat="1" ht="15.75">
      <c r="A27" s="9" t="s">
        <v>26</v>
      </c>
      <c r="B27" s="6">
        <v>10</v>
      </c>
    </row>
    <row r="28" spans="1:2" s="4" customFormat="1" ht="15.75">
      <c r="A28" s="9" t="s">
        <v>27</v>
      </c>
      <c r="B28" s="6">
        <v>6</v>
      </c>
    </row>
    <row r="29" spans="1:2" s="4" customFormat="1" ht="15.75">
      <c r="A29" s="9" t="s">
        <v>28</v>
      </c>
      <c r="B29" s="6">
        <v>380</v>
      </c>
    </row>
    <row r="30" spans="1:2" s="4" customFormat="1" ht="15.75">
      <c r="A30" s="9" t="s">
        <v>29</v>
      </c>
      <c r="B30" s="6">
        <v>76</v>
      </c>
    </row>
    <row r="31" spans="1:2" s="4" customFormat="1" ht="15.75">
      <c r="A31" s="9" t="s">
        <v>30</v>
      </c>
      <c r="B31" s="6">
        <v>61</v>
      </c>
    </row>
    <row r="32" spans="1:2" s="4" customFormat="1" ht="15.75">
      <c r="A32" s="10" t="s">
        <v>31</v>
      </c>
      <c r="B32" s="8">
        <f>SUM(B7:B31)</f>
        <v>5490.5</v>
      </c>
    </row>
    <row r="33" spans="2:2" s="4" customFormat="1" ht="15.75">
      <c r="B33" s="11"/>
    </row>
    <row r="34" spans="2:2" s="4" customFormat="1" ht="15.75">
      <c r="B34" s="11"/>
    </row>
    <row r="35" spans="2:2" s="4" customFormat="1" ht="15.75">
      <c r="B35" s="11"/>
    </row>
    <row r="36" spans="2:2" s="4" customFormat="1" ht="15.75">
      <c r="B36" s="11"/>
    </row>
    <row r="37" spans="2:2" s="4" customFormat="1" ht="15.75">
      <c r="B37" s="11"/>
    </row>
    <row r="38" spans="2:2" s="4" customFormat="1" ht="15.75">
      <c r="B38" s="11"/>
    </row>
    <row r="39" spans="2:2" s="4" customFormat="1" ht="15.75">
      <c r="B39" s="11"/>
    </row>
    <row r="40" spans="2:2" s="4" customFormat="1" ht="15.75">
      <c r="B40" s="11"/>
    </row>
    <row r="41" spans="2:2" s="4" customFormat="1" ht="15.75">
      <c r="B41" s="11"/>
    </row>
    <row r="42" spans="2:2" s="4" customFormat="1" ht="15.75">
      <c r="B42" s="11"/>
    </row>
    <row r="43" spans="2:2" s="4" customFormat="1" ht="15.75">
      <c r="B43" s="11"/>
    </row>
    <row r="44" spans="2:2" s="4" customFormat="1" ht="15.75">
      <c r="B44" s="11"/>
    </row>
    <row r="45" spans="2:2" s="4" customFormat="1" ht="15.75">
      <c r="B45" s="11"/>
    </row>
    <row r="46" spans="2:2" s="4" customFormat="1" ht="15.75">
      <c r="B46" s="11"/>
    </row>
    <row r="47" spans="2:2" s="4" customFormat="1" ht="15.75">
      <c r="B47" s="11"/>
    </row>
    <row r="48" spans="2:2" s="4" customFormat="1" ht="15.75">
      <c r="B48" s="11"/>
    </row>
    <row r="49" spans="2:2" s="4" customFormat="1" ht="15.75">
      <c r="B49" s="11"/>
    </row>
    <row r="50" spans="2:2" s="4" customFormat="1" ht="15.75">
      <c r="B50" s="11"/>
    </row>
    <row r="51" spans="2:2" s="4" customFormat="1" ht="15.75">
      <c r="B51" s="11"/>
    </row>
    <row r="52" spans="2:2" s="4" customFormat="1" ht="15.75">
      <c r="B52" s="11"/>
    </row>
    <row r="53" spans="2:2" s="4" customFormat="1" ht="15.75">
      <c r="B53" s="11"/>
    </row>
    <row r="54" spans="2:2" s="4" customFormat="1" ht="15.75">
      <c r="B54" s="11"/>
    </row>
    <row r="55" spans="2:2" s="4" customFormat="1" ht="15.75">
      <c r="B55" s="11"/>
    </row>
    <row r="56" spans="2:2" s="4" customFormat="1" ht="15.75">
      <c r="B56" s="11"/>
    </row>
    <row r="57" spans="2:2" s="4" customFormat="1" ht="15.75">
      <c r="B57" s="11"/>
    </row>
    <row r="58" spans="2:2" s="4" customFormat="1" ht="15.75">
      <c r="B58" s="11"/>
    </row>
    <row r="59" spans="2:2" s="4" customFormat="1" ht="15.75">
      <c r="B59" s="11"/>
    </row>
    <row r="60" spans="2:2" s="4" customFormat="1" ht="15.75">
      <c r="B60" s="11"/>
    </row>
    <row r="61" spans="2:2" s="4" customFormat="1" ht="15.75">
      <c r="B61" s="11"/>
    </row>
    <row r="62" spans="2:2" s="4" customFormat="1" ht="15.75">
      <c r="B62" s="11"/>
    </row>
    <row r="63" spans="2:2" s="4" customFormat="1" ht="15.75">
      <c r="B63" s="11"/>
    </row>
    <row r="64" spans="2:2" s="4" customFormat="1" ht="15.75">
      <c r="B64" s="11"/>
    </row>
    <row r="65" spans="2:2" s="4" customFormat="1" ht="15.75">
      <c r="B65" s="11"/>
    </row>
    <row r="66" spans="2:2" s="4" customFormat="1" ht="15.75">
      <c r="B66" s="11"/>
    </row>
    <row r="67" spans="2:2" s="4" customFormat="1" ht="15.75">
      <c r="B67" s="11"/>
    </row>
    <row r="68" spans="2:2" s="4" customFormat="1" ht="15.75">
      <c r="B68" s="11"/>
    </row>
    <row r="69" spans="2:2" s="4" customFormat="1" ht="15.75">
      <c r="B69" s="11"/>
    </row>
    <row r="70" spans="2:2" s="4" customFormat="1" ht="15.75">
      <c r="B70" s="11"/>
    </row>
    <row r="71" spans="2:2" s="4" customFormat="1" ht="15.75">
      <c r="B71" s="11"/>
    </row>
    <row r="72" spans="2:2" s="4" customFormat="1" ht="15.75">
      <c r="B72" s="11"/>
    </row>
    <row r="73" spans="2:2" s="4" customFormat="1" ht="15.75">
      <c r="B73" s="11"/>
    </row>
    <row r="74" spans="2:2" s="4" customFormat="1" ht="15.75">
      <c r="B74" s="11"/>
    </row>
    <row r="75" spans="2:2" s="4" customFormat="1" ht="15.75">
      <c r="B75" s="11"/>
    </row>
    <row r="76" spans="2:2" s="4" customFormat="1" ht="15.75">
      <c r="B76" s="11"/>
    </row>
    <row r="77" spans="2:2" s="4" customFormat="1" ht="15.75">
      <c r="B77" s="11"/>
    </row>
    <row r="78" spans="2:2" s="4" customFormat="1" ht="15.75">
      <c r="B78" s="12"/>
    </row>
    <row r="79" spans="2:2" s="4" customFormat="1" ht="15.75">
      <c r="B79" s="12"/>
    </row>
    <row r="80" spans="2:2" s="4" customFormat="1" ht="15.75">
      <c r="B80" s="12"/>
    </row>
    <row r="81" spans="2:2" s="4" customFormat="1" ht="15.75">
      <c r="B81" s="12"/>
    </row>
    <row r="82" spans="2:2" s="4" customFormat="1" ht="15.75">
      <c r="B82" s="12"/>
    </row>
    <row r="83" spans="2:2" s="4" customFormat="1" ht="15.75">
      <c r="B83" s="12"/>
    </row>
    <row r="84" spans="2:2" s="4" customFormat="1" ht="15.75">
      <c r="B84" s="12"/>
    </row>
    <row r="85" spans="2:2" s="4" customFormat="1" ht="15.75">
      <c r="B85" s="12"/>
    </row>
    <row r="86" spans="2:2" s="4" customFormat="1" ht="15.75">
      <c r="B86" s="12"/>
    </row>
    <row r="87" spans="2:2" s="4" customFormat="1" ht="15.75">
      <c r="B87" s="12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cp:lastModifiedBy>nata</cp:lastModifiedBy>
  <dcterms:created xsi:type="dcterms:W3CDTF">2012-03-19T15:07:02Z</dcterms:created>
  <dcterms:modified xsi:type="dcterms:W3CDTF">2012-03-19T15:08:02Z</dcterms:modified>
</cp:coreProperties>
</file>